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iotr.kobiela\Desktop\www\WGR\PO 2020-21\4\"/>
    </mc:Choice>
  </mc:AlternateContent>
  <bookViews>
    <workbookView xWindow="-120" yWindow="-120" windowWidth="29040" windowHeight="15840" activeTab="1"/>
  </bookViews>
  <sheets>
    <sheet name="Podsumowanie" sheetId="19" r:id="rId1"/>
    <sheet name="Opolska JR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28" l="1"/>
  <c r="M16" i="28"/>
  <c r="M13" i="28"/>
  <c r="M7" i="28"/>
  <c r="O54" i="28" l="1"/>
</calcChain>
</file>

<file path=xl/sharedStrings.xml><?xml version="1.0" encoding="utf-8"?>
<sst xmlns="http://schemas.openxmlformats.org/spreadsheetml/2006/main" count="212" uniqueCount="158">
  <si>
    <t>Kwota</t>
  </si>
  <si>
    <t xml:space="preserve">Liczba </t>
  </si>
  <si>
    <t>Dolnośląska JR</t>
  </si>
  <si>
    <t>Kujawsko-pomorska JR</t>
  </si>
  <si>
    <t>Lubelska JR</t>
  </si>
  <si>
    <t>Lubuska JR</t>
  </si>
  <si>
    <t>Łódzka JR</t>
  </si>
  <si>
    <t>Małopolska JR</t>
  </si>
  <si>
    <t>Mazowiecka JR</t>
  </si>
  <si>
    <t>Opolska JR</t>
  </si>
  <si>
    <t>Podkarpacka JR</t>
  </si>
  <si>
    <t>Podlaska JR</t>
  </si>
  <si>
    <t>Pomorska JR</t>
  </si>
  <si>
    <t>Śląska JR</t>
  </si>
  <si>
    <t>Świętokrzyska JR</t>
  </si>
  <si>
    <t>Warmińsko-mazurska JR</t>
  </si>
  <si>
    <t>Wielkopolska JR</t>
  </si>
  <si>
    <t>Zachodniopomorska JR</t>
  </si>
  <si>
    <t>RAZEM</t>
  </si>
  <si>
    <t>Centrum Doradztwa Rolniczego 
w Brwinowie (JC)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</si>
  <si>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</si>
  <si>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</si>
  <si>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</si>
  <si>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</si>
  <si>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</si>
  <si>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</si>
  <si>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</si>
  <si>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</si>
  <si>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</si>
  <si>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</si>
  <si>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</si>
  <si>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</si>
  <si>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</si>
  <si>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</si>
  <si>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</si>
  <si>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</si>
  <si>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</si>
  <si>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</si>
  <si>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</si>
  <si>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</si>
  <si>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</si>
  <si>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</si>
  <si>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</si>
  <si>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</si>
  <si>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</si>
  <si>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</si>
  <si>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</si>
  <si>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</si>
  <si>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</si>
  <si>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</si>
  <si>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</si>
  <si>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</si>
  <si>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</si>
  <si>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Operacje partnerów</t>
  </si>
  <si>
    <t>Liczba</t>
  </si>
  <si>
    <t>liczba warsztatów</t>
  </si>
  <si>
    <t>I-IV</t>
  </si>
  <si>
    <t>impreza plenerowa</t>
  </si>
  <si>
    <t>liczba imprez plenerowych</t>
  </si>
  <si>
    <t>II-IV</t>
  </si>
  <si>
    <t>liczba konkursów</t>
  </si>
  <si>
    <t>liczba uczestników konkursu</t>
  </si>
  <si>
    <t>wyjazd studyjny</t>
  </si>
  <si>
    <t>liczba wyjazdów studyjnych</t>
  </si>
  <si>
    <t>warsztaty</t>
  </si>
  <si>
    <t>liczba uczestników warsztatów</t>
  </si>
  <si>
    <t>konkurs</t>
  </si>
  <si>
    <t>liczba uczestników wyjazdu</t>
  </si>
  <si>
    <t>liczba uczestników konkursów</t>
  </si>
  <si>
    <t>liczba uczestników warsztatu</t>
  </si>
  <si>
    <t>1</t>
  </si>
  <si>
    <t>II-III</t>
  </si>
  <si>
    <t>Wsparcie promocji i rozwoju Szlaku Kulinarnego Województwa Opolskiego Opolski Bifyj - przykład dobrej praktyki</t>
  </si>
  <si>
    <t>-</t>
  </si>
  <si>
    <t>Opolska Regionalna Organizacja Turystyczna</t>
  </si>
  <si>
    <t>ul. Żeromskiego 3, 45-053 Opole</t>
  </si>
  <si>
    <t>stoisko wystawiennicze na imprezie plenerowej</t>
  </si>
  <si>
    <t xml:space="preserve">liczba stoisk wystawienniczych </t>
  </si>
  <si>
    <t xml:space="preserve">członkowie Sieci - szlaku Kulinarnego Województwa Opolskiego Opolski Bifyj, mieszkańcy województwa opolskiego, turyści odwiedzający region </t>
  </si>
  <si>
    <t>szacowana liczba odwiedzających stoisko wystawiennicze na imprezie plenerowej</t>
  </si>
  <si>
    <t>publikacja / materiał drukowany</t>
  </si>
  <si>
    <t>liczba tytułów publikacji / materiałów drukowanych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</si>
  <si>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</si>
  <si>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</si>
  <si>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informacje i publikacje w internecie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</si>
  <si>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</si>
  <si>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</si>
  <si>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I - IV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</si>
  <si>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</si>
  <si>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</si>
  <si>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</si>
  <si>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</si>
  <si>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</si>
  <si>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>Stowarzyszenie "Euro-Country"</t>
  </si>
  <si>
    <t>ul. Raciborska 4, 47-260 Polska Cerekiew</t>
  </si>
  <si>
    <t>mieszkańcy terenu Euro-Country, turyści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</si>
  <si>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</si>
  <si>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</si>
  <si>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</si>
  <si>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</si>
  <si>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</si>
  <si>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</si>
  <si>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>Kupalnocka w Domaradzkiej Kuźni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</si>
  <si>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</si>
  <si>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</si>
  <si>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</si>
  <si>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</si>
  <si>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Bogactwo lasów</t>
  </si>
  <si>
    <t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</t>
  </si>
  <si>
    <t>Stowarzyszenie Lokalna Grupa Działania "Kraina Dinozaurów"</t>
  </si>
  <si>
    <t>ul. Słowackiego 18, 46-040 Ozimek</t>
  </si>
  <si>
    <t xml:space="preserve">spotkanie </t>
  </si>
  <si>
    <t>liczba spotkań</t>
  </si>
  <si>
    <t>liczba uczestników spotkań</t>
  </si>
  <si>
    <t>spot w radiu</t>
  </si>
  <si>
    <t>liczba spotów w radiu</t>
  </si>
  <si>
    <t>liczba słuchaczy radiowych</t>
  </si>
  <si>
    <t>liczba informacji w internecie</t>
  </si>
  <si>
    <t>liczba stron internetowych</t>
  </si>
  <si>
    <t>1, 3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</si>
  <si>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</si>
  <si>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</si>
  <si>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publikacja/ materiał drukowany </t>
  </si>
  <si>
    <t xml:space="preserve">mieszkańcy obszarów wiejskich na terenie Gminy Olesno, turyści odwiedzający powiat oleski, w tym z zagranicy </t>
  </si>
  <si>
    <t>Gmina Olesno</t>
  </si>
  <si>
    <t>ul. Pieloka 21,    46-300 Olesno</t>
  </si>
  <si>
    <t xml:space="preserve">ekspertyza </t>
  </si>
  <si>
    <t>rodzaj i liczba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</si>
  <si>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</si>
  <si>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</si>
  <si>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</si>
  <si>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Gmina Otmuchów</t>
  </si>
  <si>
    <t>ul. Zamkowa 6 43-385 Otmuchów</t>
  </si>
  <si>
    <t>szacunkowa liczba uczestników imprezy plenerowej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</si>
  <si>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</si>
  <si>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</si>
  <si>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</si>
  <si>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</si>
  <si>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</si>
  <si>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</si>
  <si>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liczba stron internetowych, na których zostanie zamieszczona informacja/publikacja</t>
  </si>
  <si>
    <t>Promocja dziedzictwa kulturalnego wsi Jemielnica</t>
  </si>
  <si>
    <t>CEL i PRZEDMIOT: promocja wsi Jemielnicy poprzez ukazanie jej na filmie prezentującym dziedzictwo i walory kulturowe oraz w formie wystawy ukazującej dawny cykl życia na wsi na podstawie „ziarna”. TEMAT: 1. Promocja jakości życia na wsi lub promocja wsi jako miejsca do życia i rozwoju zawodowego.</t>
  </si>
  <si>
    <t>wystawa</t>
  </si>
  <si>
    <t>liczba wystaw</t>
  </si>
  <si>
    <t>mieszkańcy województwa opolskiego</t>
  </si>
  <si>
    <t>Gmina Jemielnica</t>
  </si>
  <si>
    <t>ul. Strzelecka 67 47-133 Jemielnica</t>
  </si>
  <si>
    <t>szacowana liczba uczestników wystawy</t>
  </si>
  <si>
    <t>mieszkańcy woj. Opolskiego, w tym dzieci i młodzież z terenów obszarów wiejskich, osoby dorosłe; odbiorcy oglądający film na kanale You Tube</t>
  </si>
  <si>
    <t>Razem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</si>
  <si>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</si>
  <si>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>Lp.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</si>
  <si>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 rozwijanie klasycznych i nowoczesnych form turystyki kulinarnej, a także turystyki wiejskiej - poprzez dalszą realizację operacji finansowanej w 2016 r. ze środków KSOW, tym samym nastąpi promocja dobrych praktyk w realizacji PROW 2014-2020. PRZEDMIOT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</si>
  <si>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 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</t>
  </si>
  <si>
    <t>Operacje partnerów KSOW do Planu operacyjnego KSOW na lata 2020-2021 - Województwo Opolskie - kwiecień 2021</t>
  </si>
  <si>
    <t>Plan operacyjny KSOW na lata 2020-2021 - Operacje Partnerów KSOW wybrane w Konkursie 4/2020</t>
  </si>
  <si>
    <t>Załącznik nr 1 do uchwały nr 55 Grupy Roboczej do spraw Krajowej Sieci Obszarów Wiejskich z dnia 22 kwietnia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</si>
</sst>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5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7CE"/>
        <b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165" fontId="5" fillId="0" borderId="0" applyBorder="0" applyProtection="0"/>
    <xf numFmtId="0" fontId="4" fillId="0" borderId="0"/>
    <xf numFmtId="0" fontId="7" fillId="3" borderId="0" applyBorder="0" applyProtection="0"/>
    <xf numFmtId="0" fontId="6" fillId="2" borderId="0" applyNumberFormat="0" applyBorder="0" applyAlignment="0" applyProtection="0"/>
    <xf numFmtId="0" fontId="2" fillId="0" borderId="0"/>
    <xf numFmtId="0" fontId="8" fillId="0" borderId="0"/>
  </cellStyleXfs>
  <cellXfs count="107">
    <xf numFmtId="0" fontId="0" fillId="0" borderId="0" xfId="0"/>
    <xf numFmtId="0" fontId="0" fillId="0" borderId="0" xfId="0"/>
    <xf numFmtId="4" fontId="0" fillId="0" borderId="0" xfId="0" applyNumberFormat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4" borderId="1" xfId="0" applyFont="1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1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6" xfId="0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7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17" fontId="13" fillId="6" borderId="1" xfId="0" applyNumberFormat="1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7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7" fontId="13" fillId="6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4" fontId="13" fillId="6" borderId="4" xfId="0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4" fontId="13" fillId="6" borderId="7" xfId="0" applyNumberFormat="1" applyFont="1" applyFill="1" applyBorder="1" applyAlignment="1">
      <alignment horizontal="center" vertical="center"/>
    </xf>
    <xf numFmtId="4" fontId="13" fillId="6" borderId="5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17" fontId="13" fillId="6" borderId="4" xfId="0" applyNumberFormat="1" applyFont="1" applyFill="1" applyBorder="1" applyAlignment="1">
      <alignment horizontal="center" vertical="center" wrapText="1"/>
    </xf>
    <xf numFmtId="17" fontId="13" fillId="6" borderId="7" xfId="0" applyNumberFormat="1" applyFont="1" applyFill="1" applyBorder="1" applyAlignment="1">
      <alignment horizontal="center" vertical="center" wrapText="1"/>
    </xf>
    <xf numFmtId="17" fontId="13" fillId="6" borderId="5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4" fontId="12" fillId="5" borderId="1" xfId="0" applyNumberFormat="1" applyFont="1" applyFill="1" applyBorder="1" applyAlignment="1">
      <alignment horizontal="center" vertical="center" wrapText="1"/>
    </xf>
    <xf numFmtId="4" fontId="13" fillId="6" borderId="4" xfId="0" applyNumberFormat="1" applyFont="1" applyFill="1" applyBorder="1" applyAlignment="1">
      <alignment horizontal="center" vertical="center" wrapText="1"/>
    </xf>
    <xf numFmtId="4" fontId="13" fillId="6" borderId="7" xfId="0" applyNumberFormat="1" applyFont="1" applyFill="1" applyBorder="1" applyAlignment="1">
      <alignment horizontal="center" vertical="center" wrapText="1"/>
    </xf>
    <xf numFmtId="4" fontId="13" fillId="6" borderId="5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49" fontId="13" fillId="6" borderId="7" xfId="0" applyNumberFormat="1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49" fontId="13" fillId="6" borderId="4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center" vertical="center"/>
    </xf>
    <xf numFmtId="49" fontId="13" fillId="6" borderId="5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</cellXfs>
  <cellStyles count="8">
    <cellStyle name="Excel Built-in Bad" xfId="4"/>
    <cellStyle name="Excel Built-in Normal" xfId="2"/>
    <cellStyle name="Normalny" xfId="0" builtinId="0"/>
    <cellStyle name="Normalny 2" xfId="3"/>
    <cellStyle name="Normalny 3" xfId="6"/>
    <cellStyle name="Normalny 4" xfId="7"/>
    <cellStyle name="Walutowy 2" xfId="1"/>
    <cellStyle name="Zł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zoomScale="110" zoomScaleNormal="110" workbookViewId="0">
      <selection activeCell="C6" sqref="C6:D23"/>
    </sheetView>
  </sheetViews>
  <sheetFormatPr defaultColWidth="9.140625" defaultRowHeight="15" x14ac:dyDescent="0.25"/>
  <cols>
    <col min="1" max="1" width="9.140625" style="1"/>
    <col min="2" max="2" width="37.42578125" style="1" customWidth="1"/>
    <col min="3" max="3" width="10.85546875" style="1" customWidth="1"/>
    <col min="4" max="4" width="16.85546875" style="1" customWidth="1"/>
    <col min="5" max="5" width="9.140625" style="1"/>
    <col min="6" max="6" width="17.85546875" style="1" customWidth="1"/>
    <col min="7" max="8" width="11.85546875" style="1" bestFit="1" customWidth="1"/>
    <col min="9" max="16384" width="9.140625" style="1"/>
  </cols>
  <sheetData>
    <row r="2" spans="2:6" x14ac:dyDescent="0.25">
      <c r="B2" s="1" t="s">
        <v>156</v>
      </c>
    </row>
    <row r="3" spans="2:6" x14ac:dyDescent="0.25">
      <c r="B3" s="1" t="s">
        <v>157</v>
      </c>
    </row>
    <row r="5" spans="2:6" x14ac:dyDescent="0.25">
      <c r="B5" s="50"/>
      <c r="C5" s="23" t="s">
        <v>1</v>
      </c>
      <c r="D5" s="3" t="s">
        <v>0</v>
      </c>
    </row>
    <row r="6" spans="2:6" x14ac:dyDescent="0.25">
      <c r="B6" s="4" t="s">
        <v>2</v>
      </c>
      <c r="C6" s="7">
        <v>5</v>
      </c>
      <c r="D6" s="8">
        <v>310623.27</v>
      </c>
      <c r="E6" s="2"/>
      <c r="F6" s="2"/>
    </row>
    <row r="7" spans="2:6" x14ac:dyDescent="0.25">
      <c r="B7" s="4" t="s">
        <v>3</v>
      </c>
      <c r="C7" s="7">
        <v>7</v>
      </c>
      <c r="D7" s="8">
        <v>300172.57</v>
      </c>
      <c r="E7" s="2"/>
      <c r="F7" s="2"/>
    </row>
    <row r="8" spans="2:6" x14ac:dyDescent="0.25">
      <c r="B8" s="4" t="s">
        <v>4</v>
      </c>
      <c r="C8" s="9">
        <v>11</v>
      </c>
      <c r="D8" s="10">
        <v>400534.4</v>
      </c>
    </row>
    <row r="9" spans="2:6" x14ac:dyDescent="0.25">
      <c r="B9" s="4" t="s">
        <v>5</v>
      </c>
      <c r="C9" s="34">
        <v>13</v>
      </c>
      <c r="D9" s="21">
        <v>184489.56</v>
      </c>
    </row>
    <row r="10" spans="2:6" x14ac:dyDescent="0.25">
      <c r="B10" s="4" t="s">
        <v>6</v>
      </c>
      <c r="C10" s="34">
        <v>10</v>
      </c>
      <c r="D10" s="21">
        <v>314126.67</v>
      </c>
    </row>
    <row r="11" spans="2:6" x14ac:dyDescent="0.25">
      <c r="B11" s="4" t="s">
        <v>7</v>
      </c>
      <c r="C11" s="25">
        <v>10</v>
      </c>
      <c r="D11" s="11">
        <v>392330.88</v>
      </c>
    </row>
    <row r="12" spans="2:6" x14ac:dyDescent="0.25">
      <c r="B12" s="4" t="s">
        <v>8</v>
      </c>
      <c r="C12" s="34">
        <v>19</v>
      </c>
      <c r="D12" s="21">
        <v>747873.65</v>
      </c>
    </row>
    <row r="13" spans="2:6" x14ac:dyDescent="0.25">
      <c r="B13" s="4" t="s">
        <v>9</v>
      </c>
      <c r="C13" s="9">
        <v>10</v>
      </c>
      <c r="D13" s="10">
        <v>265114.89999999997</v>
      </c>
    </row>
    <row r="14" spans="2:6" x14ac:dyDescent="0.25">
      <c r="B14" s="4" t="s">
        <v>10</v>
      </c>
      <c r="C14" s="12">
        <v>16</v>
      </c>
      <c r="D14" s="10">
        <v>751934.92999999993</v>
      </c>
    </row>
    <row r="15" spans="2:6" x14ac:dyDescent="0.25">
      <c r="B15" s="4" t="s">
        <v>11</v>
      </c>
      <c r="C15" s="9">
        <v>11</v>
      </c>
      <c r="D15" s="10">
        <v>449456.08</v>
      </c>
    </row>
    <row r="16" spans="2:6" x14ac:dyDescent="0.25">
      <c r="B16" s="4" t="s">
        <v>12</v>
      </c>
      <c r="C16" s="9">
        <v>7</v>
      </c>
      <c r="D16" s="10">
        <v>296480.62</v>
      </c>
    </row>
    <row r="17" spans="2:4" x14ac:dyDescent="0.25">
      <c r="B17" s="4" t="s">
        <v>13</v>
      </c>
      <c r="C17" s="34">
        <v>8</v>
      </c>
      <c r="D17" s="21">
        <v>211911.82</v>
      </c>
    </row>
    <row r="18" spans="2:4" x14ac:dyDescent="0.25">
      <c r="B18" s="4" t="s">
        <v>14</v>
      </c>
      <c r="C18" s="9">
        <v>9</v>
      </c>
      <c r="D18" s="10">
        <v>276704.8</v>
      </c>
    </row>
    <row r="19" spans="2:4" x14ac:dyDescent="0.25">
      <c r="B19" s="4" t="s">
        <v>15</v>
      </c>
      <c r="C19" s="9">
        <v>19</v>
      </c>
      <c r="D19" s="10">
        <v>990121.73</v>
      </c>
    </row>
    <row r="20" spans="2:4" x14ac:dyDescent="0.25">
      <c r="B20" s="4" t="s">
        <v>16</v>
      </c>
      <c r="C20" s="34">
        <v>24</v>
      </c>
      <c r="D20" s="21">
        <v>525351.90999999992</v>
      </c>
    </row>
    <row r="21" spans="2:4" x14ac:dyDescent="0.25">
      <c r="B21" s="4" t="s">
        <v>17</v>
      </c>
      <c r="C21" s="34">
        <v>13</v>
      </c>
      <c r="D21" s="21">
        <v>215781.71999999997</v>
      </c>
    </row>
    <row r="22" spans="2:4" ht="30" x14ac:dyDescent="0.25">
      <c r="B22" s="5" t="s">
        <v>19</v>
      </c>
      <c r="C22" s="36">
        <v>41</v>
      </c>
      <c r="D22" s="38">
        <v>8436957.4299999997</v>
      </c>
    </row>
    <row r="23" spans="2:4" x14ac:dyDescent="0.25">
      <c r="B23" s="6" t="s">
        <v>18</v>
      </c>
      <c r="C23" s="13">
        <v>233</v>
      </c>
      <c r="D23" s="14">
        <v>15069966.940000001</v>
      </c>
    </row>
    <row r="27" spans="2:4" ht="15.75" x14ac:dyDescent="0.25">
      <c r="D27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zoomScale="70" zoomScaleNormal="70" workbookViewId="0">
      <selection activeCell="W8" sqref="W8"/>
    </sheetView>
  </sheetViews>
  <sheetFormatPr defaultColWidth="9.140625" defaultRowHeight="15" x14ac:dyDescent="0.25"/>
  <cols>
    <col min="1" max="1" width="5.5703125" style="1" customWidth="1"/>
    <col min="2" max="2" width="9.140625" style="1"/>
    <col min="3" max="3" width="8.42578125" style="1" customWidth="1"/>
    <col min="4" max="4" width="9.140625" style="1"/>
    <col min="5" max="5" width="14.28515625" style="1" customWidth="1"/>
    <col min="6" max="6" width="58.28515625" style="1" customWidth="1"/>
    <col min="7" max="7" width="10.7109375" style="1" customWidth="1"/>
    <col min="8" max="8" width="20.85546875" style="1" customWidth="1"/>
    <col min="9" max="9" width="9.140625" style="1"/>
    <col min="10" max="10" width="19.140625" style="1" customWidth="1"/>
    <col min="11" max="12" width="9.140625" style="1"/>
    <col min="13" max="13" width="13.42578125" style="1" customWidth="1"/>
    <col min="14" max="14" width="11" style="1" customWidth="1"/>
    <col min="15" max="15" width="14.42578125" style="1" customWidth="1"/>
    <col min="16" max="16" width="12.7109375" style="1" customWidth="1"/>
    <col min="17" max="17" width="14.42578125" style="1" customWidth="1"/>
    <col min="18" max="18" width="14.28515625" style="1" customWidth="1"/>
    <col min="19" max="16384" width="9.140625" style="1"/>
  </cols>
  <sheetData>
    <row r="2" spans="1:18" ht="18.75" x14ac:dyDescent="0.3">
      <c r="A2" s="15" t="s">
        <v>155</v>
      </c>
      <c r="K2" s="83"/>
      <c r="L2" s="83"/>
      <c r="M2" s="83"/>
      <c r="N2" s="83"/>
      <c r="O2" s="83"/>
      <c r="P2" s="83"/>
      <c r="Q2" s="83"/>
      <c r="R2" s="83"/>
    </row>
    <row r="3" spans="1:18" x14ac:dyDescent="0.25">
      <c r="M3" s="2"/>
      <c r="N3" s="2"/>
      <c r="O3" s="2"/>
      <c r="P3" s="2"/>
    </row>
    <row r="4" spans="1:18" ht="38.25" customHeight="1" x14ac:dyDescent="0.25">
      <c r="A4" s="84" t="s">
        <v>152</v>
      </c>
      <c r="B4" s="86" t="s">
        <v>20</v>
      </c>
      <c r="C4" s="86" t="s">
        <v>21</v>
      </c>
      <c r="D4" s="86" t="s">
        <v>22</v>
      </c>
      <c r="E4" s="86" t="s">
        <v>23</v>
      </c>
      <c r="F4" s="86" t="s">
        <v>24</v>
      </c>
      <c r="G4" s="86" t="s">
        <v>25</v>
      </c>
      <c r="H4" s="88" t="s">
        <v>26</v>
      </c>
      <c r="I4" s="88"/>
      <c r="J4" s="86" t="s">
        <v>27</v>
      </c>
      <c r="K4" s="89" t="s">
        <v>28</v>
      </c>
      <c r="L4" s="90"/>
      <c r="M4" s="91" t="s">
        <v>29</v>
      </c>
      <c r="N4" s="91"/>
      <c r="O4" s="91" t="s">
        <v>30</v>
      </c>
      <c r="P4" s="91"/>
      <c r="Q4" s="86" t="s">
        <v>31</v>
      </c>
      <c r="R4" s="86" t="s">
        <v>32</v>
      </c>
    </row>
    <row r="5" spans="1:18" ht="20.25" customHeight="1" x14ac:dyDescent="0.25">
      <c r="A5" s="85"/>
      <c r="B5" s="87"/>
      <c r="C5" s="87"/>
      <c r="D5" s="87"/>
      <c r="E5" s="87"/>
      <c r="F5" s="87"/>
      <c r="G5" s="87"/>
      <c r="H5" s="28" t="s">
        <v>33</v>
      </c>
      <c r="I5" s="28" t="s">
        <v>34</v>
      </c>
      <c r="J5" s="87"/>
      <c r="K5" s="29">
        <v>2020</v>
      </c>
      <c r="L5" s="29">
        <v>2021</v>
      </c>
      <c r="M5" s="30">
        <v>2020</v>
      </c>
      <c r="N5" s="30">
        <v>2021</v>
      </c>
      <c r="O5" s="30">
        <v>2020</v>
      </c>
      <c r="P5" s="30">
        <v>2021</v>
      </c>
      <c r="Q5" s="87"/>
      <c r="R5" s="87"/>
    </row>
    <row r="6" spans="1:18" x14ac:dyDescent="0.25">
      <c r="A6" s="31" t="s">
        <v>35</v>
      </c>
      <c r="B6" s="28" t="s">
        <v>36</v>
      </c>
      <c r="C6" s="28" t="s">
        <v>37</v>
      </c>
      <c r="D6" s="28" t="s">
        <v>38</v>
      </c>
      <c r="E6" s="31" t="s">
        <v>39</v>
      </c>
      <c r="F6" s="31" t="s">
        <v>40</v>
      </c>
      <c r="G6" s="31" t="s">
        <v>41</v>
      </c>
      <c r="H6" s="28" t="s">
        <v>42</v>
      </c>
      <c r="I6" s="28" t="s">
        <v>43</v>
      </c>
      <c r="J6" s="31" t="s">
        <v>44</v>
      </c>
      <c r="K6" s="29" t="s">
        <v>45</v>
      </c>
      <c r="L6" s="29" t="s">
        <v>46</v>
      </c>
      <c r="M6" s="32" t="s">
        <v>47</v>
      </c>
      <c r="N6" s="32" t="s">
        <v>48</v>
      </c>
      <c r="O6" s="32" t="s">
        <v>49</v>
      </c>
      <c r="P6" s="32" t="s">
        <v>50</v>
      </c>
      <c r="Q6" s="31" t="s">
        <v>51</v>
      </c>
      <c r="R6" s="28" t="s">
        <v>52</v>
      </c>
    </row>
    <row r="7" spans="1:18" ht="60.75" customHeight="1" x14ac:dyDescent="0.25">
      <c r="A7" s="68">
        <v>1</v>
      </c>
      <c r="B7" s="101" t="s">
        <v>70</v>
      </c>
      <c r="C7" s="68">
        <v>1.2</v>
      </c>
      <c r="D7" s="68">
        <v>3</v>
      </c>
      <c r="E7" s="55" t="s">
        <v>72</v>
      </c>
      <c r="F7" s="55" t="s">
        <v>153</v>
      </c>
      <c r="G7" s="55" t="s">
        <v>80</v>
      </c>
      <c r="H7" s="76" t="s">
        <v>81</v>
      </c>
      <c r="I7" s="95" t="s">
        <v>70</v>
      </c>
      <c r="J7" s="55" t="s">
        <v>78</v>
      </c>
      <c r="K7" s="76" t="s">
        <v>59</v>
      </c>
      <c r="L7" s="76" t="s">
        <v>73</v>
      </c>
      <c r="M7" s="69">
        <f>O7+4000</f>
        <v>20842</v>
      </c>
      <c r="N7" s="76" t="s">
        <v>73</v>
      </c>
      <c r="O7" s="69">
        <v>16842</v>
      </c>
      <c r="P7" s="76" t="s">
        <v>73</v>
      </c>
      <c r="Q7" s="55" t="s">
        <v>74</v>
      </c>
      <c r="R7" s="55" t="s">
        <v>75</v>
      </c>
    </row>
    <row r="8" spans="1:18" ht="36.75" customHeight="1" x14ac:dyDescent="0.25">
      <c r="A8" s="70"/>
      <c r="B8" s="102"/>
      <c r="C8" s="70"/>
      <c r="D8" s="70"/>
      <c r="E8" s="67"/>
      <c r="F8" s="67"/>
      <c r="G8" s="67"/>
      <c r="H8" s="77"/>
      <c r="I8" s="96"/>
      <c r="J8" s="67"/>
      <c r="K8" s="77"/>
      <c r="L8" s="77"/>
      <c r="M8" s="72"/>
      <c r="N8" s="77"/>
      <c r="O8" s="72"/>
      <c r="P8" s="77"/>
      <c r="Q8" s="67"/>
      <c r="R8" s="67"/>
    </row>
    <row r="9" spans="1:18" ht="37.5" customHeight="1" x14ac:dyDescent="0.25">
      <c r="A9" s="70"/>
      <c r="B9" s="102"/>
      <c r="C9" s="70"/>
      <c r="D9" s="70"/>
      <c r="E9" s="67"/>
      <c r="F9" s="67"/>
      <c r="G9" s="67"/>
      <c r="H9" s="77"/>
      <c r="I9" s="96"/>
      <c r="J9" s="67"/>
      <c r="K9" s="77"/>
      <c r="L9" s="77"/>
      <c r="M9" s="72"/>
      <c r="N9" s="77"/>
      <c r="O9" s="72"/>
      <c r="P9" s="77"/>
      <c r="Q9" s="67"/>
      <c r="R9" s="67"/>
    </row>
    <row r="10" spans="1:18" ht="52.5" customHeight="1" x14ac:dyDescent="0.25">
      <c r="A10" s="70"/>
      <c r="B10" s="102"/>
      <c r="C10" s="70"/>
      <c r="D10" s="70"/>
      <c r="E10" s="67"/>
      <c r="F10" s="67"/>
      <c r="G10" s="67"/>
      <c r="H10" s="77"/>
      <c r="I10" s="96"/>
      <c r="J10" s="67"/>
      <c r="K10" s="77"/>
      <c r="L10" s="77"/>
      <c r="M10" s="72"/>
      <c r="N10" s="77"/>
      <c r="O10" s="72"/>
      <c r="P10" s="77"/>
      <c r="Q10" s="67"/>
      <c r="R10" s="67"/>
    </row>
    <row r="11" spans="1:18" ht="56.25" customHeight="1" x14ac:dyDescent="0.25">
      <c r="A11" s="70"/>
      <c r="B11" s="102"/>
      <c r="C11" s="70"/>
      <c r="D11" s="70"/>
      <c r="E11" s="67"/>
      <c r="F11" s="67"/>
      <c r="G11" s="67"/>
      <c r="H11" s="77"/>
      <c r="I11" s="96"/>
      <c r="J11" s="67"/>
      <c r="K11" s="77"/>
      <c r="L11" s="77"/>
      <c r="M11" s="72"/>
      <c r="N11" s="77"/>
      <c r="O11" s="72"/>
      <c r="P11" s="77"/>
      <c r="Q11" s="67"/>
      <c r="R11" s="67"/>
    </row>
    <row r="12" spans="1:18" ht="30" customHeight="1" x14ac:dyDescent="0.25">
      <c r="A12" s="71"/>
      <c r="B12" s="103"/>
      <c r="C12" s="71"/>
      <c r="D12" s="71"/>
      <c r="E12" s="56"/>
      <c r="F12" s="56"/>
      <c r="G12" s="56"/>
      <c r="H12" s="78"/>
      <c r="I12" s="97"/>
      <c r="J12" s="56"/>
      <c r="K12" s="78"/>
      <c r="L12" s="78"/>
      <c r="M12" s="73"/>
      <c r="N12" s="78"/>
      <c r="O12" s="73"/>
      <c r="P12" s="78"/>
      <c r="Q12" s="56"/>
      <c r="R12" s="56"/>
    </row>
    <row r="13" spans="1:18" ht="32.25" customHeight="1" x14ac:dyDescent="0.25">
      <c r="A13" s="74">
        <v>2</v>
      </c>
      <c r="B13" s="57">
        <v>6</v>
      </c>
      <c r="C13" s="57">
        <v>1</v>
      </c>
      <c r="D13" s="59">
        <v>3</v>
      </c>
      <c r="E13" s="59" t="s">
        <v>82</v>
      </c>
      <c r="F13" s="104" t="s">
        <v>83</v>
      </c>
      <c r="G13" s="59" t="s">
        <v>84</v>
      </c>
      <c r="H13" s="39" t="s">
        <v>85</v>
      </c>
      <c r="I13" s="39">
        <v>1</v>
      </c>
      <c r="J13" s="59" t="s">
        <v>86</v>
      </c>
      <c r="K13" s="76" t="s">
        <v>87</v>
      </c>
      <c r="L13" s="76" t="s">
        <v>73</v>
      </c>
      <c r="M13" s="69">
        <f>O13+1984.05</f>
        <v>18880.78</v>
      </c>
      <c r="N13" s="79" t="s">
        <v>73</v>
      </c>
      <c r="O13" s="69">
        <v>16896.73</v>
      </c>
      <c r="P13" s="76" t="s">
        <v>73</v>
      </c>
      <c r="Q13" s="55" t="s">
        <v>88</v>
      </c>
      <c r="R13" s="55" t="s">
        <v>89</v>
      </c>
    </row>
    <row r="14" spans="1:18" ht="135" customHeight="1" x14ac:dyDescent="0.25">
      <c r="A14" s="82"/>
      <c r="B14" s="57"/>
      <c r="C14" s="57"/>
      <c r="D14" s="59"/>
      <c r="E14" s="59"/>
      <c r="F14" s="105"/>
      <c r="G14" s="59"/>
      <c r="H14" s="39" t="s">
        <v>90</v>
      </c>
      <c r="I14" s="39">
        <v>4</v>
      </c>
      <c r="J14" s="59"/>
      <c r="K14" s="77"/>
      <c r="L14" s="77"/>
      <c r="M14" s="72"/>
      <c r="N14" s="80"/>
      <c r="O14" s="72"/>
      <c r="P14" s="77"/>
      <c r="Q14" s="67"/>
      <c r="R14" s="67"/>
    </row>
    <row r="15" spans="1:18" ht="48" customHeight="1" x14ac:dyDescent="0.25">
      <c r="A15" s="75"/>
      <c r="B15" s="57"/>
      <c r="C15" s="57"/>
      <c r="D15" s="59"/>
      <c r="E15" s="59"/>
      <c r="F15" s="106"/>
      <c r="G15" s="59"/>
      <c r="H15" s="39" t="s">
        <v>91</v>
      </c>
      <c r="I15" s="39">
        <v>1000</v>
      </c>
      <c r="J15" s="59"/>
      <c r="K15" s="78"/>
      <c r="L15" s="78"/>
      <c r="M15" s="73"/>
      <c r="N15" s="81"/>
      <c r="O15" s="73"/>
      <c r="P15" s="78"/>
      <c r="Q15" s="56"/>
      <c r="R15" s="56"/>
    </row>
    <row r="16" spans="1:18" ht="76.5" customHeight="1" x14ac:dyDescent="0.25">
      <c r="A16" s="68">
        <v>3</v>
      </c>
      <c r="B16" s="68">
        <v>6</v>
      </c>
      <c r="C16" s="68">
        <v>1</v>
      </c>
      <c r="D16" s="55">
        <v>6</v>
      </c>
      <c r="E16" s="55" t="s">
        <v>92</v>
      </c>
      <c r="F16" s="55" t="s">
        <v>151</v>
      </c>
      <c r="G16" s="55" t="s">
        <v>80</v>
      </c>
      <c r="H16" s="55" t="s">
        <v>81</v>
      </c>
      <c r="I16" s="55">
        <v>1</v>
      </c>
      <c r="J16" s="55" t="s">
        <v>95</v>
      </c>
      <c r="K16" s="76" t="s">
        <v>59</v>
      </c>
      <c r="L16" s="76" t="s">
        <v>73</v>
      </c>
      <c r="M16" s="69">
        <f>O16+4019.39</f>
        <v>7694.3899999999994</v>
      </c>
      <c r="N16" s="76" t="s">
        <v>73</v>
      </c>
      <c r="O16" s="69">
        <v>3675</v>
      </c>
      <c r="P16" s="76" t="s">
        <v>73</v>
      </c>
      <c r="Q16" s="55" t="s">
        <v>93</v>
      </c>
      <c r="R16" s="55" t="s">
        <v>94</v>
      </c>
    </row>
    <row r="17" spans="1:18" ht="62.25" customHeight="1" x14ac:dyDescent="0.25">
      <c r="A17" s="70"/>
      <c r="B17" s="70"/>
      <c r="C17" s="70"/>
      <c r="D17" s="67"/>
      <c r="E17" s="67"/>
      <c r="F17" s="67"/>
      <c r="G17" s="67"/>
      <c r="H17" s="67"/>
      <c r="I17" s="67"/>
      <c r="J17" s="67"/>
      <c r="K17" s="77"/>
      <c r="L17" s="77"/>
      <c r="M17" s="72"/>
      <c r="N17" s="77"/>
      <c r="O17" s="72"/>
      <c r="P17" s="77"/>
      <c r="Q17" s="67"/>
      <c r="R17" s="67"/>
    </row>
    <row r="18" spans="1:18" ht="92.25" customHeight="1" x14ac:dyDescent="0.25">
      <c r="A18" s="71"/>
      <c r="B18" s="71"/>
      <c r="C18" s="71"/>
      <c r="D18" s="56"/>
      <c r="E18" s="56"/>
      <c r="F18" s="56"/>
      <c r="G18" s="56"/>
      <c r="H18" s="56"/>
      <c r="I18" s="56"/>
      <c r="J18" s="56"/>
      <c r="K18" s="78"/>
      <c r="L18" s="78"/>
      <c r="M18" s="73"/>
      <c r="N18" s="78"/>
      <c r="O18" s="73"/>
      <c r="P18" s="78"/>
      <c r="Q18" s="56"/>
      <c r="R18" s="56"/>
    </row>
    <row r="19" spans="1:18" ht="21" customHeight="1" x14ac:dyDescent="0.25">
      <c r="A19" s="59">
        <v>4</v>
      </c>
      <c r="B19" s="59">
        <v>3</v>
      </c>
      <c r="C19" s="59">
        <v>1</v>
      </c>
      <c r="D19" s="59">
        <v>6</v>
      </c>
      <c r="E19" s="59" t="s">
        <v>96</v>
      </c>
      <c r="F19" s="59" t="s">
        <v>97</v>
      </c>
      <c r="G19" s="59" t="s">
        <v>64</v>
      </c>
      <c r="H19" s="39" t="s">
        <v>98</v>
      </c>
      <c r="I19" s="39">
        <v>5</v>
      </c>
      <c r="J19" s="59" t="s">
        <v>99</v>
      </c>
      <c r="K19" s="59" t="s">
        <v>59</v>
      </c>
      <c r="L19" s="59" t="s">
        <v>73</v>
      </c>
      <c r="M19" s="92">
        <v>64215.93</v>
      </c>
      <c r="N19" s="59" t="s">
        <v>73</v>
      </c>
      <c r="O19" s="66">
        <v>55602.31</v>
      </c>
      <c r="P19" s="59" t="s">
        <v>73</v>
      </c>
      <c r="Q19" s="59" t="s">
        <v>100</v>
      </c>
      <c r="R19" s="59" t="s">
        <v>101</v>
      </c>
    </row>
    <row r="20" spans="1:18" ht="45.75" customHeight="1" x14ac:dyDescent="0.25">
      <c r="A20" s="59"/>
      <c r="B20" s="59"/>
      <c r="C20" s="59"/>
      <c r="D20" s="59"/>
      <c r="E20" s="59"/>
      <c r="F20" s="59"/>
      <c r="G20" s="59"/>
      <c r="H20" s="39" t="s">
        <v>65</v>
      </c>
      <c r="I20" s="39">
        <v>53</v>
      </c>
      <c r="J20" s="59"/>
      <c r="K20" s="59"/>
      <c r="L20" s="59"/>
      <c r="M20" s="93"/>
      <c r="N20" s="59"/>
      <c r="O20" s="66"/>
      <c r="P20" s="59"/>
      <c r="Q20" s="59"/>
      <c r="R20" s="59"/>
    </row>
    <row r="21" spans="1:18" ht="38.25" customHeight="1" x14ac:dyDescent="0.25">
      <c r="A21" s="59"/>
      <c r="B21" s="59"/>
      <c r="C21" s="59"/>
      <c r="D21" s="59"/>
      <c r="E21" s="59"/>
      <c r="F21" s="59"/>
      <c r="G21" s="59" t="s">
        <v>76</v>
      </c>
      <c r="H21" s="40" t="s">
        <v>77</v>
      </c>
      <c r="I21" s="39">
        <v>1</v>
      </c>
      <c r="J21" s="59"/>
      <c r="K21" s="59"/>
      <c r="L21" s="59"/>
      <c r="M21" s="93"/>
      <c r="N21" s="59"/>
      <c r="O21" s="66"/>
      <c r="P21" s="59"/>
      <c r="Q21" s="59"/>
      <c r="R21" s="59"/>
    </row>
    <row r="22" spans="1:18" ht="90.75" customHeight="1" x14ac:dyDescent="0.25">
      <c r="A22" s="59"/>
      <c r="B22" s="59"/>
      <c r="C22" s="59"/>
      <c r="D22" s="59"/>
      <c r="E22" s="59"/>
      <c r="F22" s="59"/>
      <c r="G22" s="59"/>
      <c r="H22" s="40" t="s">
        <v>79</v>
      </c>
      <c r="I22" s="39">
        <v>300</v>
      </c>
      <c r="J22" s="59"/>
      <c r="K22" s="59"/>
      <c r="L22" s="59"/>
      <c r="M22" s="93"/>
      <c r="N22" s="59"/>
      <c r="O22" s="66"/>
      <c r="P22" s="59"/>
      <c r="Q22" s="59"/>
      <c r="R22" s="59"/>
    </row>
    <row r="23" spans="1:18" ht="37.5" customHeight="1" x14ac:dyDescent="0.25">
      <c r="A23" s="59"/>
      <c r="B23" s="59"/>
      <c r="C23" s="59"/>
      <c r="D23" s="59"/>
      <c r="E23" s="59"/>
      <c r="F23" s="59"/>
      <c r="G23" s="59" t="s">
        <v>62</v>
      </c>
      <c r="H23" s="40" t="s">
        <v>63</v>
      </c>
      <c r="I23" s="39">
        <v>1</v>
      </c>
      <c r="J23" s="59"/>
      <c r="K23" s="59"/>
      <c r="L23" s="59"/>
      <c r="M23" s="93"/>
      <c r="N23" s="59"/>
      <c r="O23" s="59"/>
      <c r="P23" s="59"/>
      <c r="Q23" s="59"/>
      <c r="R23" s="59"/>
    </row>
    <row r="24" spans="1:18" ht="25.5" x14ac:dyDescent="0.25">
      <c r="A24" s="59"/>
      <c r="B24" s="59"/>
      <c r="C24" s="59"/>
      <c r="D24" s="59"/>
      <c r="E24" s="59"/>
      <c r="F24" s="59"/>
      <c r="G24" s="59"/>
      <c r="H24" s="40" t="s">
        <v>67</v>
      </c>
      <c r="I24" s="39">
        <v>30</v>
      </c>
      <c r="J24" s="59"/>
      <c r="K24" s="59"/>
      <c r="L24" s="59"/>
      <c r="M24" s="94"/>
      <c r="N24" s="59"/>
      <c r="O24" s="59"/>
      <c r="P24" s="59"/>
      <c r="Q24" s="59"/>
      <c r="R24" s="59"/>
    </row>
    <row r="25" spans="1:18" ht="40.5" customHeight="1" x14ac:dyDescent="0.25">
      <c r="A25" s="68">
        <v>5</v>
      </c>
      <c r="B25" s="57">
        <v>6</v>
      </c>
      <c r="C25" s="57">
        <v>1.3</v>
      </c>
      <c r="D25" s="57">
        <v>13</v>
      </c>
      <c r="E25" s="55" t="s">
        <v>102</v>
      </c>
      <c r="F25" s="98" t="s">
        <v>154</v>
      </c>
      <c r="G25" s="74" t="s">
        <v>57</v>
      </c>
      <c r="H25" s="39" t="s">
        <v>58</v>
      </c>
      <c r="I25" s="41">
        <v>1</v>
      </c>
      <c r="J25" s="55" t="s">
        <v>103</v>
      </c>
      <c r="K25" s="57" t="s">
        <v>59</v>
      </c>
      <c r="L25" s="57" t="s">
        <v>73</v>
      </c>
      <c r="M25" s="69">
        <v>18711</v>
      </c>
      <c r="N25" s="68" t="s">
        <v>73</v>
      </c>
      <c r="O25" s="69">
        <v>16565.68</v>
      </c>
      <c r="P25" s="68" t="s">
        <v>73</v>
      </c>
      <c r="Q25" s="68" t="s">
        <v>104</v>
      </c>
      <c r="R25" s="55" t="s">
        <v>105</v>
      </c>
    </row>
    <row r="26" spans="1:18" ht="21" customHeight="1" x14ac:dyDescent="0.25">
      <c r="A26" s="70"/>
      <c r="B26" s="57"/>
      <c r="C26" s="57"/>
      <c r="D26" s="57"/>
      <c r="E26" s="67"/>
      <c r="F26" s="99"/>
      <c r="G26" s="75"/>
      <c r="H26" s="39" t="s">
        <v>106</v>
      </c>
      <c r="I26" s="41">
        <v>230</v>
      </c>
      <c r="J26" s="67"/>
      <c r="K26" s="57"/>
      <c r="L26" s="57"/>
      <c r="M26" s="72"/>
      <c r="N26" s="70"/>
      <c r="O26" s="72"/>
      <c r="P26" s="70"/>
      <c r="Q26" s="70"/>
      <c r="R26" s="67"/>
    </row>
    <row r="27" spans="1:18" ht="44.25" customHeight="1" x14ac:dyDescent="0.25">
      <c r="A27" s="70"/>
      <c r="B27" s="57"/>
      <c r="C27" s="57"/>
      <c r="D27" s="57"/>
      <c r="E27" s="67"/>
      <c r="F27" s="99"/>
      <c r="G27" s="74" t="s">
        <v>66</v>
      </c>
      <c r="H27" s="42" t="s">
        <v>60</v>
      </c>
      <c r="I27" s="41">
        <v>3</v>
      </c>
      <c r="J27" s="67"/>
      <c r="K27" s="57"/>
      <c r="L27" s="57"/>
      <c r="M27" s="72"/>
      <c r="N27" s="70"/>
      <c r="O27" s="72"/>
      <c r="P27" s="70"/>
      <c r="Q27" s="70"/>
      <c r="R27" s="67"/>
    </row>
    <row r="28" spans="1:18" ht="50.25" customHeight="1" x14ac:dyDescent="0.25">
      <c r="A28" s="70"/>
      <c r="B28" s="57"/>
      <c r="C28" s="57"/>
      <c r="D28" s="57"/>
      <c r="E28" s="56"/>
      <c r="F28" s="100"/>
      <c r="G28" s="75"/>
      <c r="H28" s="39" t="s">
        <v>68</v>
      </c>
      <c r="I28" s="42">
        <v>40</v>
      </c>
      <c r="J28" s="56"/>
      <c r="K28" s="57"/>
      <c r="L28" s="57"/>
      <c r="M28" s="73"/>
      <c r="N28" s="71"/>
      <c r="O28" s="73"/>
      <c r="P28" s="71"/>
      <c r="Q28" s="71"/>
      <c r="R28" s="56"/>
    </row>
    <row r="29" spans="1:18" ht="35.25" customHeight="1" x14ac:dyDescent="0.25">
      <c r="A29" s="57">
        <v>6</v>
      </c>
      <c r="B29" s="57">
        <v>1</v>
      </c>
      <c r="C29" s="57">
        <v>1.3</v>
      </c>
      <c r="D29" s="57">
        <v>13</v>
      </c>
      <c r="E29" s="57" t="s">
        <v>107</v>
      </c>
      <c r="F29" s="59" t="s">
        <v>108</v>
      </c>
      <c r="G29" s="57" t="s">
        <v>64</v>
      </c>
      <c r="H29" s="42" t="s">
        <v>55</v>
      </c>
      <c r="I29" s="42">
        <v>1</v>
      </c>
      <c r="J29" s="59" t="s">
        <v>149</v>
      </c>
      <c r="K29" s="57" t="s">
        <v>59</v>
      </c>
      <c r="L29" s="57" t="s">
        <v>73</v>
      </c>
      <c r="M29" s="61">
        <v>35258.18</v>
      </c>
      <c r="N29" s="57" t="s">
        <v>73</v>
      </c>
      <c r="O29" s="61">
        <v>30438.18</v>
      </c>
      <c r="P29" s="57" t="s">
        <v>73</v>
      </c>
      <c r="Q29" s="59" t="s">
        <v>109</v>
      </c>
      <c r="R29" s="55" t="s">
        <v>110</v>
      </c>
    </row>
    <row r="30" spans="1:18" ht="18.75" customHeight="1" x14ac:dyDescent="0.25">
      <c r="A30" s="57"/>
      <c r="B30" s="57"/>
      <c r="C30" s="57"/>
      <c r="D30" s="57"/>
      <c r="E30" s="57"/>
      <c r="F30" s="59"/>
      <c r="G30" s="57"/>
      <c r="H30" s="39" t="s">
        <v>69</v>
      </c>
      <c r="I30" s="42">
        <v>90</v>
      </c>
      <c r="J30" s="59"/>
      <c r="K30" s="57"/>
      <c r="L30" s="57"/>
      <c r="M30" s="61"/>
      <c r="N30" s="57"/>
      <c r="O30" s="61"/>
      <c r="P30" s="57"/>
      <c r="Q30" s="59"/>
      <c r="R30" s="67"/>
    </row>
    <row r="31" spans="1:18" x14ac:dyDescent="0.25">
      <c r="A31" s="57"/>
      <c r="B31" s="57"/>
      <c r="C31" s="57"/>
      <c r="D31" s="57"/>
      <c r="E31" s="57"/>
      <c r="F31" s="59"/>
      <c r="G31" s="59" t="s">
        <v>111</v>
      </c>
      <c r="H31" s="42" t="s">
        <v>112</v>
      </c>
      <c r="I31" s="42">
        <v>2</v>
      </c>
      <c r="J31" s="59"/>
      <c r="K31" s="57"/>
      <c r="L31" s="57"/>
      <c r="M31" s="61"/>
      <c r="N31" s="57"/>
      <c r="O31" s="61"/>
      <c r="P31" s="57"/>
      <c r="Q31" s="59"/>
      <c r="R31" s="67"/>
    </row>
    <row r="32" spans="1:18" ht="25.5" x14ac:dyDescent="0.25">
      <c r="A32" s="57"/>
      <c r="B32" s="57"/>
      <c r="C32" s="57"/>
      <c r="D32" s="57"/>
      <c r="E32" s="57"/>
      <c r="F32" s="59"/>
      <c r="G32" s="59"/>
      <c r="H32" s="39" t="s">
        <v>113</v>
      </c>
      <c r="I32" s="42">
        <v>150</v>
      </c>
      <c r="J32" s="59"/>
      <c r="K32" s="57"/>
      <c r="L32" s="57"/>
      <c r="M32" s="61"/>
      <c r="N32" s="57"/>
      <c r="O32" s="61"/>
      <c r="P32" s="57"/>
      <c r="Q32" s="59"/>
      <c r="R32" s="67"/>
    </row>
    <row r="33" spans="1:18" ht="30.75" customHeight="1" x14ac:dyDescent="0.25">
      <c r="A33" s="57"/>
      <c r="B33" s="57"/>
      <c r="C33" s="57"/>
      <c r="D33" s="57"/>
      <c r="E33" s="57"/>
      <c r="F33" s="59"/>
      <c r="G33" s="59" t="s">
        <v>114</v>
      </c>
      <c r="H33" s="42" t="s">
        <v>115</v>
      </c>
      <c r="I33" s="42">
        <v>1</v>
      </c>
      <c r="J33" s="59"/>
      <c r="K33" s="57"/>
      <c r="L33" s="57"/>
      <c r="M33" s="61"/>
      <c r="N33" s="57"/>
      <c r="O33" s="61"/>
      <c r="P33" s="57"/>
      <c r="Q33" s="59"/>
      <c r="R33" s="67"/>
    </row>
    <row r="34" spans="1:18" ht="41.1" customHeight="1" x14ac:dyDescent="0.25">
      <c r="A34" s="57"/>
      <c r="B34" s="57"/>
      <c r="C34" s="57"/>
      <c r="D34" s="57"/>
      <c r="E34" s="57"/>
      <c r="F34" s="59"/>
      <c r="G34" s="59"/>
      <c r="H34" s="39" t="s">
        <v>116</v>
      </c>
      <c r="I34" s="43">
        <v>49490</v>
      </c>
      <c r="J34" s="59"/>
      <c r="K34" s="57"/>
      <c r="L34" s="57"/>
      <c r="M34" s="61"/>
      <c r="N34" s="57"/>
      <c r="O34" s="61"/>
      <c r="P34" s="57"/>
      <c r="Q34" s="59"/>
      <c r="R34" s="67"/>
    </row>
    <row r="35" spans="1:18" ht="27" customHeight="1" x14ac:dyDescent="0.25">
      <c r="A35" s="57"/>
      <c r="B35" s="57"/>
      <c r="C35" s="57"/>
      <c r="D35" s="57"/>
      <c r="E35" s="57"/>
      <c r="F35" s="59"/>
      <c r="G35" s="59" t="s">
        <v>84</v>
      </c>
      <c r="H35" s="39" t="s">
        <v>117</v>
      </c>
      <c r="I35" s="43">
        <v>1</v>
      </c>
      <c r="J35" s="59"/>
      <c r="K35" s="57"/>
      <c r="L35" s="57"/>
      <c r="M35" s="61"/>
      <c r="N35" s="57"/>
      <c r="O35" s="61"/>
      <c r="P35" s="57"/>
      <c r="Q35" s="59"/>
      <c r="R35" s="67"/>
    </row>
    <row r="36" spans="1:18" ht="33" customHeight="1" x14ac:dyDescent="0.25">
      <c r="A36" s="57"/>
      <c r="B36" s="57"/>
      <c r="C36" s="57"/>
      <c r="D36" s="57"/>
      <c r="E36" s="57"/>
      <c r="F36" s="59"/>
      <c r="G36" s="59"/>
      <c r="H36" s="39" t="s">
        <v>118</v>
      </c>
      <c r="I36" s="42">
        <v>1</v>
      </c>
      <c r="J36" s="59"/>
      <c r="K36" s="57"/>
      <c r="L36" s="57"/>
      <c r="M36" s="61"/>
      <c r="N36" s="57"/>
      <c r="O36" s="61"/>
      <c r="P36" s="57"/>
      <c r="Q36" s="59"/>
      <c r="R36" s="67"/>
    </row>
    <row r="37" spans="1:18" ht="28.5" customHeight="1" x14ac:dyDescent="0.25">
      <c r="A37" s="57"/>
      <c r="B37" s="57"/>
      <c r="C37" s="57"/>
      <c r="D37" s="57"/>
      <c r="E37" s="57"/>
      <c r="F37" s="59"/>
      <c r="G37" s="59"/>
      <c r="H37" s="39" t="s">
        <v>91</v>
      </c>
      <c r="I37" s="43">
        <v>40411</v>
      </c>
      <c r="J37" s="59"/>
      <c r="K37" s="68"/>
      <c r="L37" s="68"/>
      <c r="M37" s="69"/>
      <c r="N37" s="68"/>
      <c r="O37" s="69"/>
      <c r="P37" s="68"/>
      <c r="Q37" s="55"/>
      <c r="R37" s="67"/>
    </row>
    <row r="38" spans="1:18" ht="26.25" customHeight="1" x14ac:dyDescent="0.25">
      <c r="A38" s="68">
        <v>7</v>
      </c>
      <c r="B38" s="68">
        <v>6</v>
      </c>
      <c r="C38" s="68" t="s">
        <v>119</v>
      </c>
      <c r="D38" s="57">
        <v>13</v>
      </c>
      <c r="E38" s="59" t="s">
        <v>120</v>
      </c>
      <c r="F38" s="59" t="s">
        <v>121</v>
      </c>
      <c r="G38" s="39" t="s">
        <v>122</v>
      </c>
      <c r="H38" s="39" t="s">
        <v>81</v>
      </c>
      <c r="I38" s="42">
        <v>1</v>
      </c>
      <c r="J38" s="55" t="s">
        <v>123</v>
      </c>
      <c r="K38" s="57" t="s">
        <v>56</v>
      </c>
      <c r="L38" s="57" t="s">
        <v>73</v>
      </c>
      <c r="M38" s="61">
        <v>40324.6</v>
      </c>
      <c r="N38" s="57" t="s">
        <v>73</v>
      </c>
      <c r="O38" s="61">
        <v>36015</v>
      </c>
      <c r="P38" s="57" t="s">
        <v>73</v>
      </c>
      <c r="Q38" s="57" t="s">
        <v>124</v>
      </c>
      <c r="R38" s="55" t="s">
        <v>125</v>
      </c>
    </row>
    <row r="39" spans="1:18" ht="28.5" customHeight="1" x14ac:dyDescent="0.25">
      <c r="A39" s="71"/>
      <c r="B39" s="71"/>
      <c r="C39" s="71"/>
      <c r="D39" s="57"/>
      <c r="E39" s="59"/>
      <c r="F39" s="59"/>
      <c r="G39" s="42" t="s">
        <v>126</v>
      </c>
      <c r="H39" s="42" t="s">
        <v>127</v>
      </c>
      <c r="I39" s="42">
        <v>1</v>
      </c>
      <c r="J39" s="56"/>
      <c r="K39" s="57"/>
      <c r="L39" s="57"/>
      <c r="M39" s="61"/>
      <c r="N39" s="57"/>
      <c r="O39" s="61"/>
      <c r="P39" s="57"/>
      <c r="Q39" s="57"/>
      <c r="R39" s="56"/>
    </row>
    <row r="40" spans="1:18" ht="106.5" customHeight="1" x14ac:dyDescent="0.25">
      <c r="A40" s="57">
        <v>8</v>
      </c>
      <c r="B40" s="62">
        <v>1</v>
      </c>
      <c r="C40" s="62">
        <v>1</v>
      </c>
      <c r="D40" s="62">
        <v>6</v>
      </c>
      <c r="E40" s="63" t="s">
        <v>128</v>
      </c>
      <c r="F40" s="62" t="s">
        <v>129</v>
      </c>
      <c r="G40" s="55" t="s">
        <v>57</v>
      </c>
      <c r="H40" s="44" t="s">
        <v>58</v>
      </c>
      <c r="I40" s="44">
        <v>1</v>
      </c>
      <c r="J40" s="59" t="s">
        <v>130</v>
      </c>
      <c r="K40" s="59" t="s">
        <v>71</v>
      </c>
      <c r="L40" s="59" t="s">
        <v>73</v>
      </c>
      <c r="M40" s="66">
        <v>45985.4</v>
      </c>
      <c r="N40" s="66" t="s">
        <v>73</v>
      </c>
      <c r="O40" s="61">
        <v>40885.4</v>
      </c>
      <c r="P40" s="66" t="s">
        <v>73</v>
      </c>
      <c r="Q40" s="55" t="s">
        <v>131</v>
      </c>
      <c r="R40" s="59" t="s">
        <v>132</v>
      </c>
    </row>
    <row r="41" spans="1:18" ht="38.25" x14ac:dyDescent="0.25">
      <c r="A41" s="57"/>
      <c r="B41" s="62"/>
      <c r="C41" s="62"/>
      <c r="D41" s="62"/>
      <c r="E41" s="64"/>
      <c r="F41" s="62"/>
      <c r="G41" s="56"/>
      <c r="H41" s="44" t="s">
        <v>133</v>
      </c>
      <c r="I41" s="44">
        <v>200</v>
      </c>
      <c r="J41" s="57"/>
      <c r="K41" s="59"/>
      <c r="L41" s="59"/>
      <c r="M41" s="66"/>
      <c r="N41" s="66"/>
      <c r="O41" s="61"/>
      <c r="P41" s="66"/>
      <c r="Q41" s="67"/>
      <c r="R41" s="59"/>
    </row>
    <row r="42" spans="1:18" ht="38.25" customHeight="1" x14ac:dyDescent="0.25">
      <c r="A42" s="57"/>
      <c r="B42" s="62"/>
      <c r="C42" s="62"/>
      <c r="D42" s="62"/>
      <c r="E42" s="64"/>
      <c r="F42" s="62"/>
      <c r="G42" s="39" t="s">
        <v>80</v>
      </c>
      <c r="H42" s="44" t="s">
        <v>81</v>
      </c>
      <c r="I42" s="44">
        <v>1</v>
      </c>
      <c r="J42" s="57"/>
      <c r="K42" s="59"/>
      <c r="L42" s="59"/>
      <c r="M42" s="66"/>
      <c r="N42" s="66"/>
      <c r="O42" s="61"/>
      <c r="P42" s="66"/>
      <c r="Q42" s="67"/>
      <c r="R42" s="59"/>
    </row>
    <row r="43" spans="1:18" ht="39.75" customHeight="1" x14ac:dyDescent="0.25">
      <c r="A43" s="57"/>
      <c r="B43" s="62"/>
      <c r="C43" s="62"/>
      <c r="D43" s="62"/>
      <c r="E43" s="64"/>
      <c r="F43" s="62"/>
      <c r="G43" s="55" t="s">
        <v>66</v>
      </c>
      <c r="H43" s="44" t="s">
        <v>60</v>
      </c>
      <c r="I43" s="44">
        <v>1</v>
      </c>
      <c r="J43" s="57"/>
      <c r="K43" s="59"/>
      <c r="L43" s="59"/>
      <c r="M43" s="66"/>
      <c r="N43" s="66"/>
      <c r="O43" s="61"/>
      <c r="P43" s="66"/>
      <c r="Q43" s="67"/>
      <c r="R43" s="59"/>
    </row>
    <row r="44" spans="1:18" ht="25.5" customHeight="1" x14ac:dyDescent="0.25">
      <c r="A44" s="57"/>
      <c r="B44" s="62"/>
      <c r="C44" s="62"/>
      <c r="D44" s="62"/>
      <c r="E44" s="65"/>
      <c r="F44" s="62"/>
      <c r="G44" s="56"/>
      <c r="H44" s="44" t="s">
        <v>61</v>
      </c>
      <c r="I44" s="44">
        <v>16</v>
      </c>
      <c r="J44" s="57"/>
      <c r="K44" s="59"/>
      <c r="L44" s="59"/>
      <c r="M44" s="66"/>
      <c r="N44" s="66"/>
      <c r="O44" s="61"/>
      <c r="P44" s="66"/>
      <c r="Q44" s="56"/>
      <c r="R44" s="59"/>
    </row>
    <row r="45" spans="1:18" ht="39" customHeight="1" x14ac:dyDescent="0.25">
      <c r="A45" s="45">
        <v>9</v>
      </c>
      <c r="B45" s="42">
        <v>1</v>
      </c>
      <c r="C45" s="42">
        <v>3</v>
      </c>
      <c r="D45" s="42">
        <v>13</v>
      </c>
      <c r="E45" s="39" t="s">
        <v>134</v>
      </c>
      <c r="F45" s="39" t="s">
        <v>135</v>
      </c>
      <c r="G45" s="39" t="s">
        <v>122</v>
      </c>
      <c r="H45" s="39" t="s">
        <v>81</v>
      </c>
      <c r="I45" s="42">
        <v>1</v>
      </c>
      <c r="J45" s="39" t="s">
        <v>136</v>
      </c>
      <c r="K45" s="42" t="s">
        <v>59</v>
      </c>
      <c r="L45" s="42" t="s">
        <v>73</v>
      </c>
      <c r="M45" s="46">
        <v>47770</v>
      </c>
      <c r="N45" s="46" t="s">
        <v>73</v>
      </c>
      <c r="O45" s="46">
        <v>35020</v>
      </c>
      <c r="P45" s="46" t="s">
        <v>73</v>
      </c>
      <c r="Q45" s="39" t="s">
        <v>137</v>
      </c>
      <c r="R45" s="39" t="s">
        <v>138</v>
      </c>
    </row>
    <row r="46" spans="1:18" ht="39" customHeight="1" x14ac:dyDescent="0.25">
      <c r="A46" s="57">
        <v>10</v>
      </c>
      <c r="B46" s="58" t="s">
        <v>139</v>
      </c>
      <c r="C46" s="57">
        <v>1.3</v>
      </c>
      <c r="D46" s="57">
        <v>13</v>
      </c>
      <c r="E46" s="59" t="s">
        <v>141</v>
      </c>
      <c r="F46" s="59" t="s">
        <v>142</v>
      </c>
      <c r="G46" s="59" t="s">
        <v>143</v>
      </c>
      <c r="H46" s="47" t="s">
        <v>144</v>
      </c>
      <c r="I46" s="48">
        <v>1</v>
      </c>
      <c r="J46" s="59" t="s">
        <v>145</v>
      </c>
      <c r="K46" s="60" t="s">
        <v>56</v>
      </c>
      <c r="L46" s="60" t="s">
        <v>73</v>
      </c>
      <c r="M46" s="61">
        <v>13174.6</v>
      </c>
      <c r="N46" s="60" t="s">
        <v>73</v>
      </c>
      <c r="O46" s="61">
        <f>M46</f>
        <v>13174.6</v>
      </c>
      <c r="P46" s="60" t="s">
        <v>73</v>
      </c>
      <c r="Q46" s="59" t="s">
        <v>146</v>
      </c>
      <c r="R46" s="59" t="s">
        <v>147</v>
      </c>
    </row>
    <row r="47" spans="1:18" ht="39" customHeight="1" x14ac:dyDescent="0.25">
      <c r="A47" s="57"/>
      <c r="B47" s="58"/>
      <c r="C47" s="57"/>
      <c r="D47" s="57"/>
      <c r="E47" s="59"/>
      <c r="F47" s="59"/>
      <c r="G47" s="59"/>
      <c r="H47" s="39" t="s">
        <v>148</v>
      </c>
      <c r="I47" s="48">
        <v>150</v>
      </c>
      <c r="J47" s="59"/>
      <c r="K47" s="60"/>
      <c r="L47" s="60"/>
      <c r="M47" s="61"/>
      <c r="N47" s="60"/>
      <c r="O47" s="61"/>
      <c r="P47" s="60"/>
      <c r="Q47" s="59"/>
      <c r="R47" s="59"/>
    </row>
    <row r="48" spans="1:18" ht="39" customHeight="1" x14ac:dyDescent="0.25">
      <c r="A48" s="57"/>
      <c r="B48" s="58"/>
      <c r="C48" s="57"/>
      <c r="D48" s="57"/>
      <c r="E48" s="59"/>
      <c r="F48" s="59"/>
      <c r="G48" s="59" t="s">
        <v>84</v>
      </c>
      <c r="H48" s="47" t="s">
        <v>85</v>
      </c>
      <c r="I48" s="48">
        <v>1</v>
      </c>
      <c r="J48" s="59"/>
      <c r="K48" s="60"/>
      <c r="L48" s="60"/>
      <c r="M48" s="61"/>
      <c r="N48" s="60"/>
      <c r="O48" s="61"/>
      <c r="P48" s="60"/>
      <c r="Q48" s="59"/>
      <c r="R48" s="59"/>
    </row>
    <row r="49" spans="1:18" ht="29.25" customHeight="1" x14ac:dyDescent="0.25">
      <c r="A49" s="57"/>
      <c r="B49" s="58"/>
      <c r="C49" s="57"/>
      <c r="D49" s="57"/>
      <c r="E49" s="59"/>
      <c r="F49" s="59"/>
      <c r="G49" s="59"/>
      <c r="H49" s="47" t="s">
        <v>140</v>
      </c>
      <c r="I49" s="48">
        <v>1</v>
      </c>
      <c r="J49" s="59"/>
      <c r="K49" s="60"/>
      <c r="L49" s="60"/>
      <c r="M49" s="61"/>
      <c r="N49" s="60"/>
      <c r="O49" s="61"/>
      <c r="P49" s="60"/>
      <c r="Q49" s="59"/>
      <c r="R49" s="59"/>
    </row>
    <row r="50" spans="1:18" ht="25.5" customHeight="1" x14ac:dyDescent="0.25">
      <c r="A50" s="57"/>
      <c r="B50" s="58"/>
      <c r="C50" s="57"/>
      <c r="D50" s="57"/>
      <c r="E50" s="59"/>
      <c r="F50" s="59"/>
      <c r="G50" s="59"/>
      <c r="H50" s="39" t="s">
        <v>91</v>
      </c>
      <c r="I50" s="49">
        <v>500</v>
      </c>
      <c r="J50" s="59"/>
      <c r="K50" s="60"/>
      <c r="L50" s="60"/>
      <c r="M50" s="61"/>
      <c r="N50" s="60"/>
      <c r="O50" s="61"/>
      <c r="P50" s="60"/>
      <c r="Q50" s="59"/>
      <c r="R50" s="59"/>
    </row>
    <row r="51" spans="1:18" x14ac:dyDescent="0.25">
      <c r="A51" s="16"/>
      <c r="B51" s="16"/>
      <c r="C51" s="16"/>
      <c r="D51" s="17"/>
      <c r="E51" s="17"/>
      <c r="F51" s="17"/>
      <c r="G51" s="17"/>
      <c r="H51" s="17"/>
      <c r="I51" s="18"/>
      <c r="J51" s="17"/>
      <c r="L51" s="19"/>
      <c r="M51" s="20"/>
      <c r="N51" s="20"/>
      <c r="O51" s="20"/>
      <c r="P51" s="20"/>
      <c r="Q51" s="17"/>
      <c r="R51" s="17"/>
    </row>
    <row r="52" spans="1:18" x14ac:dyDescent="0.25">
      <c r="L52" s="27"/>
      <c r="M52" s="51"/>
      <c r="N52" s="52" t="s">
        <v>53</v>
      </c>
      <c r="O52" s="53"/>
    </row>
    <row r="53" spans="1:18" ht="33" customHeight="1" x14ac:dyDescent="0.25">
      <c r="M53" s="54"/>
      <c r="N53" s="26" t="s">
        <v>54</v>
      </c>
      <c r="O53" s="35" t="s">
        <v>0</v>
      </c>
    </row>
    <row r="54" spans="1:18" ht="54" customHeight="1" x14ac:dyDescent="0.25">
      <c r="M54" s="33" t="s">
        <v>150</v>
      </c>
      <c r="N54" s="37">
        <v>10</v>
      </c>
      <c r="O54" s="22">
        <f>O46+O45+O40+O38+O29+O25+O19+O16+O13+O7</f>
        <v>265114.90000000002</v>
      </c>
    </row>
    <row r="55" spans="1:18" ht="33" customHeight="1" x14ac:dyDescent="0.25"/>
  </sheetData>
  <mergeCells count="172">
    <mergeCell ref="E25:E28"/>
    <mergeCell ref="F25:F28"/>
    <mergeCell ref="G25:G26"/>
    <mergeCell ref="A25:A28"/>
    <mergeCell ref="H7:H12"/>
    <mergeCell ref="G23:G24"/>
    <mergeCell ref="G21:G22"/>
    <mergeCell ref="A7:A12"/>
    <mergeCell ref="B7:B12"/>
    <mergeCell ref="C7:C12"/>
    <mergeCell ref="D7:D12"/>
    <mergeCell ref="E7:E12"/>
    <mergeCell ref="F7:F12"/>
    <mergeCell ref="G7:G12"/>
    <mergeCell ref="C13:C15"/>
    <mergeCell ref="D13:D15"/>
    <mergeCell ref="E13:E15"/>
    <mergeCell ref="F13:F15"/>
    <mergeCell ref="G13:G15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M13:M15"/>
    <mergeCell ref="A29:A37"/>
    <mergeCell ref="B29:B37"/>
    <mergeCell ref="C29:C37"/>
    <mergeCell ref="D29:D37"/>
    <mergeCell ref="E29:E37"/>
    <mergeCell ref="L19:L24"/>
    <mergeCell ref="M19:M24"/>
    <mergeCell ref="A19:A24"/>
    <mergeCell ref="B19:B24"/>
    <mergeCell ref="C19:C24"/>
    <mergeCell ref="D19:D24"/>
    <mergeCell ref="E19:E24"/>
    <mergeCell ref="F19:F24"/>
    <mergeCell ref="G19:G20"/>
    <mergeCell ref="J19:J24"/>
    <mergeCell ref="K19:K24"/>
    <mergeCell ref="L25:L28"/>
    <mergeCell ref="M25:M28"/>
    <mergeCell ref="G29:G30"/>
    <mergeCell ref="J29:J37"/>
    <mergeCell ref="B25:B28"/>
    <mergeCell ref="C25:C28"/>
    <mergeCell ref="D25:D28"/>
    <mergeCell ref="K2:R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  <mergeCell ref="M4:N4"/>
    <mergeCell ref="O4:P4"/>
    <mergeCell ref="Q4:Q5"/>
    <mergeCell ref="R4:R5"/>
    <mergeCell ref="R7:R12"/>
    <mergeCell ref="A13:A15"/>
    <mergeCell ref="B13:B15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3:J15"/>
    <mergeCell ref="K13:K15"/>
    <mergeCell ref="L13:L15"/>
    <mergeCell ref="N19:N24"/>
    <mergeCell ref="O19:O24"/>
    <mergeCell ref="P19:P24"/>
    <mergeCell ref="Q19:Q24"/>
    <mergeCell ref="R19:R24"/>
    <mergeCell ref="P13:P15"/>
    <mergeCell ref="Q13:Q15"/>
    <mergeCell ref="R13:R15"/>
    <mergeCell ref="O13:O15"/>
    <mergeCell ref="N13:N15"/>
    <mergeCell ref="N25:N28"/>
    <mergeCell ref="O25:O28"/>
    <mergeCell ref="P25:P28"/>
    <mergeCell ref="Q25:Q28"/>
    <mergeCell ref="R25:R28"/>
    <mergeCell ref="G27:G28"/>
    <mergeCell ref="J25:J28"/>
    <mergeCell ref="K25:K28"/>
    <mergeCell ref="A38:A39"/>
    <mergeCell ref="B38:B39"/>
    <mergeCell ref="C38:C39"/>
    <mergeCell ref="D38:D39"/>
    <mergeCell ref="E38:E39"/>
    <mergeCell ref="F38:F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F29:F37"/>
    <mergeCell ref="K29:K37"/>
    <mergeCell ref="L29:L37"/>
    <mergeCell ref="M29:M37"/>
    <mergeCell ref="N29:N37"/>
    <mergeCell ref="O29:O37"/>
    <mergeCell ref="P29:P37"/>
    <mergeCell ref="Q29:Q37"/>
    <mergeCell ref="R29:R37"/>
    <mergeCell ref="G31:G32"/>
    <mergeCell ref="G33:G34"/>
    <mergeCell ref="G35:G37"/>
    <mergeCell ref="P46:P50"/>
    <mergeCell ref="Q46:Q50"/>
    <mergeCell ref="R46:R50"/>
    <mergeCell ref="G48:G50"/>
    <mergeCell ref="A40:A44"/>
    <mergeCell ref="B40:B44"/>
    <mergeCell ref="C40:C44"/>
    <mergeCell ref="D40:D44"/>
    <mergeCell ref="E40:E44"/>
    <mergeCell ref="F40:F44"/>
    <mergeCell ref="G40:G41"/>
    <mergeCell ref="J40:J44"/>
    <mergeCell ref="K40:K44"/>
    <mergeCell ref="L40:L44"/>
    <mergeCell ref="M40:M44"/>
    <mergeCell ref="N40:N44"/>
    <mergeCell ref="O40:O44"/>
    <mergeCell ref="P40:P44"/>
    <mergeCell ref="Q40:Q44"/>
    <mergeCell ref="R40:R44"/>
    <mergeCell ref="M52:M53"/>
    <mergeCell ref="N52:O52"/>
    <mergeCell ref="G43:G44"/>
    <mergeCell ref="A46:A50"/>
    <mergeCell ref="B46:B50"/>
    <mergeCell ref="C46:C50"/>
    <mergeCell ref="D46:D50"/>
    <mergeCell ref="E46:E50"/>
    <mergeCell ref="F46:F50"/>
    <mergeCell ref="G46:G47"/>
    <mergeCell ref="J46:J50"/>
    <mergeCell ref="K46:K50"/>
    <mergeCell ref="L46:L50"/>
    <mergeCell ref="M46:M50"/>
    <mergeCell ref="N46:N50"/>
    <mergeCell ref="O46:O5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Opolska JR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Piotr Kobiela</cp:lastModifiedBy>
  <cp:lastPrinted>2020-08-10T08:41:03Z</cp:lastPrinted>
  <dcterms:created xsi:type="dcterms:W3CDTF">2020-01-15T10:30:37Z</dcterms:created>
  <dcterms:modified xsi:type="dcterms:W3CDTF">2021-08-27T08:22:53Z</dcterms:modified>
</cp:coreProperties>
</file>